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P:\02_SU_Gesamt\05_SU_SekII\01_BHS\03_Produkte_PR\BHS-U-Beispiele_und_Digitales_2019\Finale_U-Beispiele_2019\"/>
    </mc:Choice>
  </mc:AlternateContent>
  <xr:revisionPtr revIDLastSave="0" documentId="13_ncr:1_{C13F2C25-109B-43E4-A609-142FCB99F2F6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Ausgangssituation" sheetId="12" r:id="rId1"/>
    <sheet name="Angebot Rosenstoffe" sheetId="14" r:id="rId2"/>
    <sheet name="Angebot Traumwolle" sheetId="13" r:id="rId3"/>
    <sheet name="Lösung Aufgabe 1 " sheetId="10" r:id="rId4"/>
    <sheet name="Lösung Aufgabe 2a" sheetId="7" r:id="rId5"/>
    <sheet name="Lösung Aufgabe 2b" sheetId="15" r:id="rId6"/>
    <sheet name="Lösung Aufgabe 3 - Kalkulation" sheetId="3" r:id="rId7"/>
    <sheet name="Lösung Aufgabe 4 - Bestellung" sheetId="5" r:id="rId8"/>
  </sheets>
  <definedNames>
    <definedName name="_xlnm.Print_Area" localSheetId="7">'Lösung Aufgabe 4 - Bestellung'!$A$1:$D$39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5" l="1"/>
  <c r="C16" i="3"/>
  <c r="C12" i="3"/>
  <c r="C13" i="3"/>
  <c r="C14" i="3"/>
  <c r="D12" i="3"/>
  <c r="D13" i="3"/>
  <c r="D14" i="3"/>
  <c r="D15" i="3"/>
  <c r="D17" i="3"/>
  <c r="C15" i="3"/>
  <c r="C17" i="3"/>
</calcChain>
</file>

<file path=xl/sharedStrings.xml><?xml version="1.0" encoding="utf-8"?>
<sst xmlns="http://schemas.openxmlformats.org/spreadsheetml/2006/main" count="149" uniqueCount="136">
  <si>
    <t>Listenpreis</t>
  </si>
  <si>
    <t>-</t>
  </si>
  <si>
    <t>+</t>
  </si>
  <si>
    <t>Rabatt</t>
  </si>
  <si>
    <t>Skonto</t>
  </si>
  <si>
    <t>Zieleinkaufspreis</t>
  </si>
  <si>
    <t>Kassaeinkaufspreis</t>
  </si>
  <si>
    <t>Transportkosten</t>
  </si>
  <si>
    <t>Einstandspreis</t>
  </si>
  <si>
    <t>Bestellung</t>
  </si>
  <si>
    <t>vielen Dank für</t>
  </si>
  <si>
    <t xml:space="preserve">Die Preise verstehen sich </t>
  </si>
  <si>
    <t>Mit freundlichen Grüßen</t>
  </si>
  <si>
    <t>Umsatzsteuer.</t>
  </si>
  <si>
    <t>Rosenstoffe GesmbH</t>
  </si>
  <si>
    <t>Sie müssen zuerst das Kalkulationsschema fertigstellen.</t>
  </si>
  <si>
    <t>Angebot 1</t>
  </si>
  <si>
    <t>Angebot 2</t>
  </si>
  <si>
    <t xml:space="preserve"> Traumwolle GesmbH</t>
  </si>
  <si>
    <t>Tanja Muster</t>
  </si>
  <si>
    <t>Datum:</t>
  </si>
  <si>
    <t>SchnittMuster e.U.</t>
  </si>
  <si>
    <t>Tel: 02272 555 555</t>
  </si>
  <si>
    <t>schnittmuster@email.net</t>
  </si>
  <si>
    <t>visit me on facebook and instagram</t>
  </si>
  <si>
    <t>www.schnittmuster.at</t>
  </si>
  <si>
    <t>Leidlinger Hauptstraße 28/9</t>
  </si>
  <si>
    <t>1080 Wien</t>
  </si>
  <si>
    <t>Sehr geehrte</t>
  </si>
  <si>
    <t>Frau Bauer,</t>
  </si>
  <si>
    <t>Hiermit bestelle ich:</t>
  </si>
  <si>
    <t>60 m</t>
  </si>
  <si>
    <t xml:space="preserve">exklusive 20 % </t>
  </si>
  <si>
    <t>Die Lieferkosten betragen</t>
  </si>
  <si>
    <t>Als Zahlungsbedingung vereinbaren wir wie üblich:</t>
  </si>
  <si>
    <t>Lieferant Rosenstoffe GesmbH</t>
  </si>
  <si>
    <t>Lieferant Traumwolle GesmbH</t>
  </si>
  <si>
    <t>Das Angebot geht persönlich an Frau Muster.</t>
  </si>
  <si>
    <t>Das Angebot geht NICHT an einen bestimmten Kunden. Es ist eine angebotsähnliche Sonderform.</t>
  </si>
  <si>
    <t>Das Angebot ist freibleibend.</t>
  </si>
  <si>
    <t>Der Verkäufer gewährt ab einer Abnahme von 50 m 10 % Rabatt.</t>
  </si>
  <si>
    <t>Was versteht man unter Skonto?</t>
  </si>
  <si>
    <t>Was versteht man unter Rabatt?</t>
  </si>
  <si>
    <t>Schätzen Sie – welcher Anbieter hat das günstigere Angebot? Begründen Sie Ihre Annahme in einem ganzen Satz.</t>
  </si>
  <si>
    <t>Bei Wahl des Lieferanten Rosenstoffe wird meist der niedrigere Ausgangspreis als Grund für die Entscheidung genannt.</t>
  </si>
  <si>
    <t>Analysieren Sie diese beiden Angebote und antworten Sie in ganzen Sätzen.</t>
  </si>
  <si>
    <t>Schreiben Sie diese unterhalb der Wortkästen auf.</t>
  </si>
  <si>
    <t>Der Listeneinkaufspreis ist der Preis, der von einem Zulieferer für eine Ware</t>
  </si>
  <si>
    <t>oder Dienstleistung angeboten wird.</t>
  </si>
  <si>
    <t>Fracht.</t>
  </si>
  <si>
    <t>Der Zieleinkaufspreis ist der um den Rabatt reduzierte Preis.</t>
  </si>
  <si>
    <t>Der Kassaeinkaufspreis ist der um den Skonto reduzierte Preis.</t>
  </si>
  <si>
    <t>Ihre Aufgabe:</t>
  </si>
  <si>
    <t xml:space="preserve">Bitte bestellen Sie nun bei diesem Lieferanten </t>
  </si>
  <si>
    <t>60 m des angebotenen Kleiderstoffes.</t>
  </si>
  <si>
    <t>Ihr Angebot!</t>
  </si>
  <si>
    <t xml:space="preserve">Sie haben in Aufgabe 3 den günstigeren Lieferanten ermittelt. </t>
  </si>
  <si>
    <t>Infobox Begriffe aus dem Angebot</t>
  </si>
  <si>
    <t>Die Ballenbreite gibt an, wie breit die Rolle ist, auf der der Stoff aufgerollt ist.</t>
  </si>
  <si>
    <t>Kleider eingesetzt.</t>
  </si>
  <si>
    <t>Stoffe werden auf Ballen oder Rollen aufgewickelt und von dort bei Bedarf abgeschnitten.</t>
  </si>
  <si>
    <t>abzüglich Rabatte und Skonti - nennt man</t>
  </si>
  <si>
    <t>Einstandspreis nennt man den Preis abzüglich Rabatte und Skonti und zuzüglich</t>
  </si>
  <si>
    <t>ermittelt werden.</t>
  </si>
  <si>
    <t>chnittMUSTER e.U.</t>
  </si>
  <si>
    <t>ein, entwirft Schnitte für Damenoberbekleidung</t>
  </si>
  <si>
    <t xml:space="preserve">und näht diese auch selbst. Ihre Kundinnen und </t>
  </si>
  <si>
    <t>Nadelweg 8</t>
  </si>
  <si>
    <t>Kunden sind vor allem Privatpersonen, sie verkauft</t>
  </si>
  <si>
    <t>3430 Tulln</t>
  </si>
  <si>
    <t>aber auch in der Boutique einer befreundeten</t>
  </si>
  <si>
    <t>Unternehmerin.</t>
  </si>
  <si>
    <t>Aktuell benötigt Tanja für Sommerkleider 60 m</t>
  </si>
  <si>
    <t>türkisen Stoff.</t>
  </si>
  <si>
    <t>Bilder: CC0 Lizenz</t>
  </si>
  <si>
    <t>Angebote. Lesen Sie diese aufmerksam durch.</t>
  </si>
  <si>
    <t>Tanja Muster näht leidenschaftlich gerne. Sie hat nun ihr eigenes Unternehmen gegründet.</t>
  </si>
  <si>
    <t>Tanja kauft Stoffe bei verschiedenen Lieferanten</t>
  </si>
  <si>
    <t>Welche Preisnachlässe gibt es bei den einzelnen  Anbietern?</t>
  </si>
  <si>
    <t>Das Angebot ist für den Verkäufer verbindlich.</t>
  </si>
  <si>
    <t>für eine Ware oder Dienstleistung</t>
  </si>
  <si>
    <t>abzüglich Rabatte und Skonti</t>
  </si>
  <si>
    <t>In einem verlangten Angebot beantwortet der Verkäufer die Fragen des Käufers.</t>
  </si>
  <si>
    <t>Lösung Aufgabe 2a – Wortgeländer Schwierigkeitsstufe 1</t>
  </si>
  <si>
    <t>Führen Sie die Bezugskalkulationen für beide Angebote durch und ermitteln Sie</t>
  </si>
  <si>
    <t>jeweils den Einstandspreis.</t>
  </si>
  <si>
    <t>zum Preis von</t>
  </si>
  <si>
    <t>Lösung Aufgabe 2b – Wortgeländer Schwierigkeitsstufe 2</t>
  </si>
  <si>
    <t>Ausgangssituation:</t>
  </si>
  <si>
    <t>Sie finden auf den folgenden zwei Tabellenblättern</t>
  </si>
  <si>
    <t>Infobox: Begriffe aus dem Angebot</t>
  </si>
  <si>
    <t>herstellung verwendet wird.</t>
  </si>
  <si>
    <t>Lösung Aufgabe 1 – Analyse von zwei Angeboten und selbstständige Formulierung von Antworten.</t>
  </si>
  <si>
    <t xml:space="preserve">Sie finden im Folgenden zwei Angebote von Stofflieferanten. </t>
  </si>
  <si>
    <t>Es enthält alle gesetzlichen Bestandteile: Verkäufer, Käufer, Art und Güte der Ware, Menge und Preis.</t>
  </si>
  <si>
    <t>Es enthält weiters die Bestandteile Verkäufer, Art und Güte der Ware, Menge und Preis.</t>
  </si>
  <si>
    <t>Der Skonto beträgt 3 % bei Zahlung innerhalb von 7 Tagen.</t>
  </si>
  <si>
    <t>Der Skonto beträgt 2 % bei Zahlung innerhalb von 8 Tagen.</t>
  </si>
  <si>
    <t>Der Verkäufer gewährt Neukunden einen Rabatt von 30 %.</t>
  </si>
  <si>
    <t>Ein Skonto ist ein Preisnachlass, der bei früherer Zahlung gewährt wird.</t>
  </si>
  <si>
    <t>Ein Rabatt ist ein Preisnachlass, der aus verschiedenen Gründen – wie z. B. wie Abnahmemenge, Kundentreue etc. – gewährt wird.</t>
  </si>
  <si>
    <t>Bei Wahl des Lieferanten Traumwolle wird meist der höhere (30 %) Rabatt als Grund für die Entscheidung genannt.</t>
  </si>
  <si>
    <t>der Preis – der Listeneinkaufspreis – der von einem Zulieferer – angeboten –</t>
  </si>
  <si>
    <t>für eine Ware oder Dienstleistung – ist – wird</t>
  </si>
  <si>
    <t>den Preis – und zuzüglich Fracht – Einstandspreis –</t>
  </si>
  <si>
    <t xml:space="preserve">um den Rabatt – reduzierte Preis – der Zieleinkaufspreis – ist der </t>
  </si>
  <si>
    <t>der Kassaeinkaufspreis – reduzierte Preis – ist der – um den Skonto</t>
  </si>
  <si>
    <t>des Käufer – der Verkäufer – verlangten Angebot – Fragen – beantwortet – in einem</t>
  </si>
  <si>
    <t>In einem verlangten Angebot beantwortet der Verkäufer Fragen des Käufers.</t>
  </si>
  <si>
    <t xml:space="preserve">Verfassen Sie mithilfe von Wortgeländern sinnvolle Sätze. </t>
  </si>
  <si>
    <t>der Preis –  zuzüglich Fracht – Einstandspreis –</t>
  </si>
  <si>
    <t>um den Rabatt – reduzierte Preis – der Zieleinkaufspreis</t>
  </si>
  <si>
    <t>Käufer – Verkäufer – verlangtes Angebot – Fragen – beantwortet</t>
  </si>
  <si>
    <t>Lösung Aufgabe 3 – Kalkulation</t>
  </si>
  <si>
    <t xml:space="preserve">Danach fügen Sie bitte die richtigen Beträge aus den Angeboten in die Zellen ein. </t>
  </si>
  <si>
    <t>Die beiden kalkulierten Einstandspreise sollen, wenn möglich, mittels Excel-Formeln</t>
  </si>
  <si>
    <t>Anmerkung Transportkosten: Lieferung für 60 m kostet € 12,– (€ 12,– : 60= € 0,20).</t>
  </si>
  <si>
    <t>Kleiderstoff Taft de luxe Art.Nr. 31003 in der Farbe türkis</t>
  </si>
  <si>
    <t>€ 5,78/m unter Abzug von 10 % Rabatt.</t>
  </si>
  <si>
    <t>Zahlbar innerhalb von 30 Tagen ohne jeden Abzug oder 7 Tage mit 3 % Skonto.</t>
  </si>
  <si>
    <t>€ 12,– exklusive Umsatzsteuer.</t>
  </si>
  <si>
    <t>Kassaeinkaufspreis – reduzierte Preis – um den Skonto</t>
  </si>
  <si>
    <t>Ballenbreite:</t>
  </si>
  <si>
    <t>Kleiderstoff Taft:</t>
  </si>
  <si>
    <t>Der Taft ist eine besondere, schwere Stoffart und wird für hochwertige</t>
  </si>
  <si>
    <t>Polyester:</t>
  </si>
  <si>
    <t>Der Polyester ist ein Kunststoff und wird u. a. für die Herstellung von Kleidung verwendet.</t>
  </si>
  <si>
    <t>Leinen:</t>
  </si>
  <si>
    <t>Der Leinen ist eine Faser, die aus Flachs gewonnen und in der Bekleidungs-</t>
  </si>
  <si>
    <t>Viskose:</t>
  </si>
  <si>
    <t>Die Viskose ist eine künstlich hergestellte Seide.</t>
  </si>
  <si>
    <t>Rollenware:</t>
  </si>
  <si>
    <t>Prüfen Sie die Bindungsart des Angebots. Schreiben Sie alle vorhandenen Bestandteile auf.</t>
  </si>
  <si>
    <t>Geben Sie die Bindungsart des Angebots an.</t>
  </si>
  <si>
    <t>Bearbeiterin:</t>
  </si>
  <si>
    <t xml:space="preserve">Fügen Sie dazu in die farbigen Zellen passende Textbausteine ein.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</si>
</sst>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C07]\ * #,##0.00_-;\-[$€-C07]\ * #,##0.00_-;_-[$€-C07]\ * &quot;-&quot;??_-;_-@_-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i/>
      <sz val="8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00000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Lucida Handwriting"/>
      <family val="4"/>
    </font>
    <font>
      <b/>
      <sz val="11"/>
      <color theme="1"/>
      <name val="Lucida Handwriting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Fill="1"/>
    <xf numFmtId="0" fontId="8" fillId="0" borderId="0" xfId="0" applyFont="1" applyAlignment="1">
      <alignment vertical="center"/>
    </xf>
    <xf numFmtId="0" fontId="6" fillId="0" borderId="1" xfId="0" applyFont="1" applyBorder="1"/>
    <xf numFmtId="164" fontId="6" fillId="0" borderId="1" xfId="0" applyNumberFormat="1" applyFont="1" applyBorder="1"/>
    <xf numFmtId="0" fontId="9" fillId="2" borderId="1" xfId="0" applyFont="1" applyFill="1" applyBorder="1"/>
    <xf numFmtId="164" fontId="9" fillId="2" borderId="1" xfId="0" applyNumberFormat="1" applyFont="1" applyFill="1" applyBorder="1"/>
    <xf numFmtId="0" fontId="7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6" fillId="2" borderId="1" xfId="0" applyFont="1" applyFill="1" applyBorder="1"/>
    <xf numFmtId="164" fontId="6" fillId="2" borderId="1" xfId="0" applyNumberFormat="1" applyFont="1" applyFill="1" applyBorder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10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2" fillId="3" borderId="13" xfId="0" applyFont="1" applyFill="1" applyBorder="1"/>
    <xf numFmtId="0" fontId="2" fillId="3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6" fillId="0" borderId="14" xfId="0" quotePrefix="1" applyFont="1" applyBorder="1"/>
    <xf numFmtId="0" fontId="6" fillId="0" borderId="0" xfId="0" quotePrefix="1" applyFont="1" applyBorder="1" applyAlignment="1">
      <alignment horizontal="right"/>
    </xf>
    <xf numFmtId="0" fontId="14" fillId="0" borderId="0" xfId="0" applyFont="1"/>
    <xf numFmtId="49" fontId="13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7" xfId="0" applyBorder="1"/>
    <xf numFmtId="0" fontId="0" fillId="0" borderId="12" xfId="0" applyBorder="1"/>
    <xf numFmtId="0" fontId="0" fillId="0" borderId="16" xfId="0" applyBorder="1"/>
    <xf numFmtId="0" fontId="0" fillId="0" borderId="3" xfId="0" applyBorder="1"/>
    <xf numFmtId="0" fontId="16" fillId="0" borderId="0" xfId="0" applyFont="1"/>
    <xf numFmtId="0" fontId="17" fillId="0" borderId="0" xfId="0" applyFont="1"/>
    <xf numFmtId="0" fontId="10" fillId="0" borderId="10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25107</xdr:rowOff>
    </xdr:from>
    <xdr:to>
      <xdr:col>6</xdr:col>
      <xdr:colOff>723900</xdr:colOff>
      <xdr:row>20</xdr:row>
      <xdr:rowOff>185982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704"/>
        <a:stretch/>
      </xdr:blipFill>
      <xdr:spPr>
        <a:xfrm>
          <a:off x="2286000" y="2339682"/>
          <a:ext cx="3009900" cy="1684875"/>
        </a:xfrm>
        <a:prstGeom prst="rect">
          <a:avLst/>
        </a:prstGeom>
      </xdr:spPr>
    </xdr:pic>
    <xdr:clientData/>
  </xdr:twoCellAnchor>
  <xdr:twoCellAnchor editAs="oneCell">
    <xdr:from>
      <xdr:col>0</xdr:col>
      <xdr:colOff>309373</xdr:colOff>
      <xdr:row>5</xdr:row>
      <xdr:rowOff>9526</xdr:rowOff>
    </xdr:from>
    <xdr:to>
      <xdr:col>1</xdr:col>
      <xdr:colOff>385294</xdr:colOff>
      <xdr:row>8</xdr:row>
      <xdr:rowOff>142876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30558">
          <a:off x="309373" y="962026"/>
          <a:ext cx="837921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654180</xdr:colOff>
      <xdr:row>36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180" cy="6464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6</xdr:col>
      <xdr:colOff>598926</xdr:colOff>
      <xdr:row>40</xdr:row>
      <xdr:rowOff>139700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"/>
          <a:ext cx="5323326" cy="715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5</xdr:row>
      <xdr:rowOff>127000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0"/>
          <a:ext cx="3517323" cy="1339273"/>
          <a:chOff x="0" y="0"/>
          <a:chExt cx="2305050" cy="1079500"/>
        </a:xfrm>
      </xdr:grpSpPr>
      <xdr:sp macro="" textlink="">
        <xdr:nvSpPr>
          <xdr:cNvPr id="3" name="Textfeld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0"/>
            <a:ext cx="2305050" cy="10795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ctr">
              <a:spcAft>
                <a:spcPts val="0"/>
              </a:spcAft>
              <a:tabLst>
                <a:tab pos="4457700" algn="l"/>
              </a:tabLst>
            </a:pPr>
            <a:r>
              <a:rPr lang="de-AT" sz="1200">
                <a:effectLst/>
                <a:latin typeface="Segoe Script"/>
                <a:ea typeface="Calibri"/>
                <a:cs typeface="Times New Roman"/>
              </a:rPr>
              <a:t>    chnitt</a:t>
            </a:r>
            <a:r>
              <a:rPr lang="de-AT" sz="1200" b="1">
                <a:effectLst/>
                <a:latin typeface="Segoe Script"/>
                <a:ea typeface="Calibri"/>
                <a:cs typeface="Times New Roman"/>
              </a:rPr>
              <a:t>MUSTER e.U. </a:t>
            </a:r>
            <a:endParaRPr lang="de-AT" sz="12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  <a:tabLst>
                <a:tab pos="4457700" algn="l"/>
              </a:tabLst>
            </a:pPr>
            <a:r>
              <a:rPr lang="de-AT" sz="1200" b="1">
                <a:effectLst/>
                <a:latin typeface="Segoe Script"/>
                <a:ea typeface="Calibri"/>
                <a:cs typeface="Times New Roman"/>
              </a:rPr>
              <a:t>Tanja Muster</a:t>
            </a:r>
            <a:endParaRPr lang="de-AT" sz="12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  <a:tabLst>
                <a:tab pos="4457700" algn="l"/>
              </a:tabLst>
            </a:pPr>
            <a:r>
              <a:rPr lang="de-AT" sz="1200" b="1">
                <a:effectLst/>
                <a:latin typeface="Segoe Script"/>
                <a:ea typeface="Calibri"/>
                <a:cs typeface="Times New Roman"/>
              </a:rPr>
              <a:t>Nadelweg 8</a:t>
            </a:r>
            <a:endParaRPr lang="de-AT" sz="12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  <a:tabLst>
                <a:tab pos="4457700" algn="l"/>
              </a:tabLst>
            </a:pPr>
            <a:r>
              <a:rPr lang="de-AT" sz="1200" b="1">
                <a:effectLst/>
                <a:latin typeface="Segoe Script"/>
                <a:ea typeface="Calibri"/>
                <a:cs typeface="Times New Roman"/>
              </a:rPr>
              <a:t>3430 Tulln</a:t>
            </a:r>
            <a:endParaRPr lang="de-AT" sz="1200">
              <a:effectLst/>
              <a:latin typeface="Times New Roman"/>
              <a:ea typeface="Calibri"/>
              <a:cs typeface="Times New Roman"/>
            </a:endParaRPr>
          </a:p>
        </xdr:txBody>
      </xdr:sp>
      <xdr:pic>
        <xdr:nvPicPr>
          <xdr:cNvPr id="4" name="Grafik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552890">
            <a:off x="220680" y="145719"/>
            <a:ext cx="723900" cy="622300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2</xdr:col>
          <xdr:colOff>594360</xdr:colOff>
          <xdr:row>10</xdr:row>
          <xdr:rowOff>175260</xdr:rowOff>
        </xdr:to>
        <xdr:sp macro="" textlink="">
          <xdr:nvSpPr>
            <xdr:cNvPr id="6145" name="Group Box 1" descr="Empfäng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Empfänger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showGridLines="0" showRowColHeaders="0" tabSelected="1" topLeftCell="A16" zoomScale="125" zoomScaleNormal="125" zoomScalePageLayoutView="125" workbookViewId="0">
      <selection activeCell="A16" sqref="A16"/>
    </sheetView>
  </sheetViews>
  <sheetFormatPr baseColWidth="10" defaultRowHeight="14.4" x14ac:dyDescent="0.3"/>
  <sheetData>
    <row r="1" spans="1:4" x14ac:dyDescent="0.3">
      <c r="A1" t="s">
        <v>88</v>
      </c>
    </row>
    <row r="3" spans="1:4" x14ac:dyDescent="0.3">
      <c r="A3" t="s">
        <v>76</v>
      </c>
    </row>
    <row r="5" spans="1:4" x14ac:dyDescent="0.3">
      <c r="D5" t="s">
        <v>77</v>
      </c>
    </row>
    <row r="6" spans="1:4" ht="15.6" x14ac:dyDescent="0.4">
      <c r="B6" s="49" t="s">
        <v>64</v>
      </c>
      <c r="D6" t="s">
        <v>65</v>
      </c>
    </row>
    <row r="7" spans="1:4" ht="15" x14ac:dyDescent="0.35">
      <c r="B7" s="50" t="s">
        <v>19</v>
      </c>
      <c r="D7" t="s">
        <v>66</v>
      </c>
    </row>
    <row r="8" spans="1:4" ht="15" x14ac:dyDescent="0.35">
      <c r="B8" s="50" t="s">
        <v>67</v>
      </c>
      <c r="D8" t="s">
        <v>68</v>
      </c>
    </row>
    <row r="9" spans="1:4" ht="15" x14ac:dyDescent="0.35">
      <c r="B9" s="50" t="s">
        <v>69</v>
      </c>
      <c r="D9" t="s">
        <v>70</v>
      </c>
    </row>
    <row r="10" spans="1:4" x14ac:dyDescent="0.3">
      <c r="D10" t="s">
        <v>71</v>
      </c>
    </row>
    <row r="11" spans="1:4" x14ac:dyDescent="0.3">
      <c r="D11" t="s">
        <v>72</v>
      </c>
    </row>
    <row r="12" spans="1:4" x14ac:dyDescent="0.3">
      <c r="D12" t="s">
        <v>73</v>
      </c>
    </row>
    <row r="23" spans="4:4" x14ac:dyDescent="0.3">
      <c r="D23" t="s">
        <v>74</v>
      </c>
    </row>
    <row r="25" spans="4:4" x14ac:dyDescent="0.3">
      <c r="D25" t="s">
        <v>89</v>
      </c>
    </row>
    <row r="26" spans="4:4" x14ac:dyDescent="0.3">
      <c r="D26" t="s">
        <v>75</v>
      </c>
    </row>
  </sheetData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1:P12"/>
  <sheetViews>
    <sheetView showGridLines="0" showRowColHeaders="0" view="pageBreakPreview" zoomScale="70" zoomScaleNormal="70" zoomScaleSheetLayoutView="70" zoomScalePageLayoutView="50" workbookViewId="0">
      <selection activeCell="J16" sqref="J16"/>
    </sheetView>
  </sheetViews>
  <sheetFormatPr baseColWidth="10" defaultRowHeight="14.4" x14ac:dyDescent="0.3"/>
  <sheetData>
    <row r="1" spans="10:16" ht="15" thickBot="1" x14ac:dyDescent="0.35"/>
    <row r="2" spans="10:16" x14ac:dyDescent="0.3">
      <c r="J2" s="40" t="s">
        <v>90</v>
      </c>
      <c r="K2" s="41"/>
      <c r="L2" s="41"/>
      <c r="M2" s="41"/>
      <c r="N2" s="41"/>
      <c r="O2" s="41"/>
      <c r="P2" s="42"/>
    </row>
    <row r="3" spans="10:16" x14ac:dyDescent="0.3">
      <c r="J3" s="43"/>
      <c r="K3" s="44"/>
      <c r="L3" s="44"/>
      <c r="M3" s="44"/>
      <c r="N3" s="44"/>
      <c r="O3" s="44"/>
      <c r="P3" s="45"/>
    </row>
    <row r="4" spans="10:16" x14ac:dyDescent="0.3">
      <c r="J4" s="43" t="s">
        <v>122</v>
      </c>
      <c r="K4" s="44"/>
      <c r="L4" s="44"/>
      <c r="M4" s="44"/>
      <c r="N4" s="44"/>
      <c r="O4" s="44"/>
      <c r="P4" s="45"/>
    </row>
    <row r="5" spans="10:16" x14ac:dyDescent="0.3">
      <c r="J5" s="43" t="s">
        <v>58</v>
      </c>
      <c r="K5" s="44"/>
      <c r="L5" s="44"/>
      <c r="M5" s="44"/>
      <c r="N5" s="44"/>
      <c r="O5" s="44"/>
      <c r="P5" s="45"/>
    </row>
    <row r="6" spans="10:16" x14ac:dyDescent="0.3">
      <c r="J6" s="43"/>
      <c r="K6" s="44"/>
      <c r="L6" s="44"/>
      <c r="M6" s="44"/>
      <c r="N6" s="44"/>
      <c r="O6" s="44"/>
      <c r="P6" s="45"/>
    </row>
    <row r="7" spans="10:16" x14ac:dyDescent="0.3">
      <c r="J7" s="43" t="s">
        <v>123</v>
      </c>
      <c r="K7" s="44"/>
      <c r="L7" s="44"/>
      <c r="M7" s="44"/>
      <c r="N7" s="44"/>
      <c r="O7" s="44"/>
      <c r="P7" s="45"/>
    </row>
    <row r="8" spans="10:16" x14ac:dyDescent="0.3">
      <c r="J8" s="43" t="s">
        <v>124</v>
      </c>
      <c r="K8" s="44"/>
      <c r="L8" s="44"/>
      <c r="M8" s="44"/>
      <c r="N8" s="44"/>
      <c r="O8" s="44"/>
      <c r="P8" s="45"/>
    </row>
    <row r="9" spans="10:16" x14ac:dyDescent="0.3">
      <c r="J9" s="43" t="s">
        <v>59</v>
      </c>
      <c r="K9" s="44"/>
      <c r="L9" s="44"/>
      <c r="M9" s="44"/>
      <c r="N9" s="44"/>
      <c r="O9" s="44"/>
      <c r="P9" s="45"/>
    </row>
    <row r="10" spans="10:16" x14ac:dyDescent="0.3">
      <c r="J10" s="43"/>
      <c r="K10" s="44"/>
      <c r="L10" s="44"/>
      <c r="M10" s="44"/>
      <c r="N10" s="44"/>
      <c r="O10" s="44"/>
      <c r="P10" s="45"/>
    </row>
    <row r="11" spans="10:16" x14ac:dyDescent="0.3">
      <c r="J11" s="43" t="s">
        <v>125</v>
      </c>
      <c r="K11" s="44"/>
      <c r="L11" s="44"/>
      <c r="M11" s="44"/>
      <c r="N11" s="44"/>
      <c r="O11" s="44"/>
      <c r="P11" s="45"/>
    </row>
    <row r="12" spans="10:16" ht="15" thickBot="1" x14ac:dyDescent="0.35">
      <c r="J12" s="46" t="s">
        <v>126</v>
      </c>
      <c r="K12" s="47"/>
      <c r="L12" s="47"/>
      <c r="M12" s="47"/>
      <c r="N12" s="47"/>
      <c r="O12" s="47"/>
      <c r="P12" s="48"/>
    </row>
  </sheetData>
  <pageMargins left="0.45" right="0.37" top="0.78740157499999996" bottom="0.78740157499999996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1:N12"/>
  <sheetViews>
    <sheetView showGridLines="0" showRowColHeaders="0" zoomScale="60" zoomScaleNormal="60" zoomScalePageLayoutView="125" workbookViewId="0">
      <selection activeCell="K22" sqref="K22"/>
    </sheetView>
  </sheetViews>
  <sheetFormatPr baseColWidth="10" defaultRowHeight="14.4" x14ac:dyDescent="0.3"/>
  <sheetData>
    <row r="1" spans="8:14" ht="15" thickBot="1" x14ac:dyDescent="0.35"/>
    <row r="2" spans="8:14" x14ac:dyDescent="0.3">
      <c r="H2" s="40" t="s">
        <v>57</v>
      </c>
      <c r="I2" s="41"/>
      <c r="J2" s="41"/>
      <c r="K2" s="41"/>
      <c r="L2" s="41"/>
      <c r="M2" s="41"/>
      <c r="N2" s="42"/>
    </row>
    <row r="3" spans="8:14" x14ac:dyDescent="0.3">
      <c r="H3" s="43"/>
      <c r="I3" s="44"/>
      <c r="J3" s="44"/>
      <c r="K3" s="44"/>
      <c r="L3" s="44"/>
      <c r="M3" s="44"/>
      <c r="N3" s="45"/>
    </row>
    <row r="4" spans="8:14" x14ac:dyDescent="0.3">
      <c r="H4" s="43" t="s">
        <v>127</v>
      </c>
      <c r="I4" s="44"/>
      <c r="J4" s="44"/>
      <c r="K4" s="44"/>
      <c r="L4" s="44"/>
      <c r="M4" s="44"/>
      <c r="N4" s="45"/>
    </row>
    <row r="5" spans="8:14" x14ac:dyDescent="0.3">
      <c r="H5" s="43" t="s">
        <v>128</v>
      </c>
      <c r="I5" s="44"/>
      <c r="J5" s="44"/>
      <c r="K5" s="44"/>
      <c r="L5" s="44"/>
      <c r="M5" s="44"/>
      <c r="N5" s="45"/>
    </row>
    <row r="6" spans="8:14" x14ac:dyDescent="0.3">
      <c r="H6" s="43" t="s">
        <v>91</v>
      </c>
      <c r="I6" s="44"/>
      <c r="J6" s="44"/>
      <c r="K6" s="44"/>
      <c r="L6" s="44"/>
      <c r="M6" s="44"/>
      <c r="N6" s="45"/>
    </row>
    <row r="7" spans="8:14" x14ac:dyDescent="0.3">
      <c r="H7" s="43"/>
      <c r="I7" s="44"/>
      <c r="J7" s="44"/>
      <c r="K7" s="44"/>
      <c r="L7" s="44"/>
      <c r="M7" s="44"/>
      <c r="N7" s="45"/>
    </row>
    <row r="8" spans="8:14" x14ac:dyDescent="0.3">
      <c r="H8" s="43" t="s">
        <v>129</v>
      </c>
      <c r="I8" s="44"/>
      <c r="J8" s="44"/>
      <c r="K8" s="44"/>
      <c r="L8" s="44"/>
      <c r="M8" s="44"/>
      <c r="N8" s="45"/>
    </row>
    <row r="9" spans="8:14" x14ac:dyDescent="0.3">
      <c r="H9" s="43" t="s">
        <v>130</v>
      </c>
      <c r="I9" s="44"/>
      <c r="J9" s="44"/>
      <c r="K9" s="44"/>
      <c r="L9" s="44"/>
      <c r="M9" s="44"/>
      <c r="N9" s="45"/>
    </row>
    <row r="10" spans="8:14" x14ac:dyDescent="0.3">
      <c r="H10" s="43"/>
      <c r="I10" s="44"/>
      <c r="J10" s="44"/>
      <c r="K10" s="44"/>
      <c r="L10" s="44"/>
      <c r="M10" s="44"/>
      <c r="N10" s="45"/>
    </row>
    <row r="11" spans="8:14" x14ac:dyDescent="0.3">
      <c r="H11" s="43" t="s">
        <v>131</v>
      </c>
      <c r="I11" s="44"/>
      <c r="J11" s="44"/>
      <c r="K11" s="44"/>
      <c r="L11" s="44"/>
      <c r="M11" s="44"/>
      <c r="N11" s="45"/>
    </row>
    <row r="12" spans="8:14" ht="15" thickBot="1" x14ac:dyDescent="0.35">
      <c r="H12" s="46" t="s">
        <v>60</v>
      </c>
      <c r="I12" s="47"/>
      <c r="J12" s="47"/>
      <c r="K12" s="47"/>
      <c r="L12" s="47"/>
      <c r="M12" s="47"/>
      <c r="N12" s="48"/>
    </row>
  </sheetData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showGridLines="0" showRowColHeaders="0" topLeftCell="A4" zoomScale="125" zoomScaleNormal="125" zoomScalePageLayoutView="125" workbookViewId="0">
      <selection activeCell="A4" sqref="A4"/>
    </sheetView>
  </sheetViews>
  <sheetFormatPr baseColWidth="10" defaultColWidth="10.77734375" defaultRowHeight="19.5" customHeight="1" x14ac:dyDescent="0.25"/>
  <cols>
    <col min="1" max="1" width="35" style="1" customWidth="1"/>
    <col min="2" max="3" width="25" style="1" customWidth="1"/>
    <col min="4" max="16384" width="10.77734375" style="1"/>
  </cols>
  <sheetData>
    <row r="1" spans="1:3" ht="19.5" customHeight="1" x14ac:dyDescent="0.25">
      <c r="A1" s="31" t="s">
        <v>92</v>
      </c>
    </row>
    <row r="2" spans="1:3" s="53" customFormat="1" ht="12" customHeight="1" x14ac:dyDescent="0.25"/>
    <row r="3" spans="1:3" s="53" customFormat="1" ht="12" customHeight="1" x14ac:dyDescent="0.25"/>
    <row r="4" spans="1:3" s="53" customFormat="1" ht="12" customHeight="1" x14ac:dyDescent="0.25">
      <c r="A4" s="54" t="s">
        <v>93</v>
      </c>
    </row>
    <row r="5" spans="1:3" s="53" customFormat="1" ht="12" customHeight="1" x14ac:dyDescent="0.25">
      <c r="A5" s="53" t="s">
        <v>45</v>
      </c>
    </row>
    <row r="6" spans="1:3" ht="12" customHeight="1" thickBot="1" x14ac:dyDescent="0.3"/>
    <row r="7" spans="1:3" customFormat="1" ht="12" customHeight="1" thickBot="1" x14ac:dyDescent="0.35">
      <c r="A7" s="20"/>
      <c r="B7" s="21" t="s">
        <v>35</v>
      </c>
      <c r="C7" s="21" t="s">
        <v>36</v>
      </c>
    </row>
    <row r="8" spans="1:3" customFormat="1" ht="52.8" x14ac:dyDescent="0.3">
      <c r="A8" s="57" t="s">
        <v>132</v>
      </c>
      <c r="B8" s="51" t="s">
        <v>37</v>
      </c>
      <c r="C8" s="51" t="s">
        <v>38</v>
      </c>
    </row>
    <row r="9" spans="1:3" customFormat="1" ht="14.4" x14ac:dyDescent="0.3">
      <c r="A9" s="58"/>
      <c r="B9" s="23"/>
      <c r="C9" s="23"/>
    </row>
    <row r="10" spans="1:3" customFormat="1" ht="52.8" x14ac:dyDescent="0.3">
      <c r="A10" s="58"/>
      <c r="B10" s="52" t="s">
        <v>94</v>
      </c>
      <c r="C10" s="52" t="s">
        <v>95</v>
      </c>
    </row>
    <row r="11" spans="1:3" customFormat="1" ht="30.6" thickBot="1" x14ac:dyDescent="0.35">
      <c r="A11" s="25" t="s">
        <v>133</v>
      </c>
      <c r="B11" s="24" t="s">
        <v>79</v>
      </c>
      <c r="C11" s="24" t="s">
        <v>39</v>
      </c>
    </row>
    <row r="12" spans="1:3" customFormat="1" ht="39.6" x14ac:dyDescent="0.3">
      <c r="A12" s="57" t="s">
        <v>78</v>
      </c>
      <c r="B12" s="22" t="s">
        <v>40</v>
      </c>
      <c r="C12" s="22" t="s">
        <v>98</v>
      </c>
    </row>
    <row r="13" spans="1:3" customFormat="1" ht="14.4" x14ac:dyDescent="0.3">
      <c r="A13" s="58"/>
      <c r="B13" s="23"/>
      <c r="C13" s="23"/>
    </row>
    <row r="14" spans="1:3" customFormat="1" ht="40.200000000000003" thickBot="1" x14ac:dyDescent="0.35">
      <c r="A14" s="59"/>
      <c r="B14" s="24" t="s">
        <v>96</v>
      </c>
      <c r="C14" s="24" t="s">
        <v>97</v>
      </c>
    </row>
    <row r="15" spans="1:3" customFormat="1" ht="14.4" x14ac:dyDescent="0.3">
      <c r="A15" s="57" t="s">
        <v>41</v>
      </c>
      <c r="B15" s="60" t="s">
        <v>99</v>
      </c>
      <c r="C15" s="61"/>
    </row>
    <row r="16" spans="1:3" customFormat="1" ht="14.4" x14ac:dyDescent="0.3">
      <c r="A16" s="58"/>
      <c r="B16" s="62"/>
      <c r="C16" s="63"/>
    </row>
    <row r="17" spans="1:3" customFormat="1" ht="14.4" x14ac:dyDescent="0.3">
      <c r="A17" s="58"/>
      <c r="B17" s="62"/>
      <c r="C17" s="63"/>
    </row>
    <row r="18" spans="1:3" customFormat="1" ht="14.4" x14ac:dyDescent="0.3">
      <c r="A18" s="58"/>
      <c r="B18" s="62"/>
      <c r="C18" s="63"/>
    </row>
    <row r="19" spans="1:3" customFormat="1" ht="15" thickBot="1" x14ac:dyDescent="0.35">
      <c r="A19" s="59"/>
      <c r="B19" s="64"/>
      <c r="C19" s="65"/>
    </row>
    <row r="20" spans="1:3" customFormat="1" ht="45.75" customHeight="1" x14ac:dyDescent="0.3">
      <c r="A20" s="57" t="s">
        <v>42</v>
      </c>
      <c r="B20" s="60" t="s">
        <v>100</v>
      </c>
      <c r="C20" s="61"/>
    </row>
    <row r="21" spans="1:3" customFormat="1" ht="14.4" x14ac:dyDescent="0.3">
      <c r="A21" s="58"/>
      <c r="B21" s="62"/>
      <c r="C21" s="63"/>
    </row>
    <row r="22" spans="1:3" customFormat="1" ht="15" thickBot="1" x14ac:dyDescent="0.35">
      <c r="A22" s="59"/>
      <c r="B22" s="64"/>
      <c r="C22" s="65"/>
    </row>
    <row r="23" spans="1:3" customFormat="1" ht="66.599999999999994" thickBot="1" x14ac:dyDescent="0.35">
      <c r="A23" s="25" t="s">
        <v>43</v>
      </c>
      <c r="B23" s="24" t="s">
        <v>44</v>
      </c>
      <c r="C23" s="24" t="s">
        <v>101</v>
      </c>
    </row>
  </sheetData>
  <mergeCells count="6">
    <mergeCell ref="A8:A10"/>
    <mergeCell ref="A12:A14"/>
    <mergeCell ref="A15:A19"/>
    <mergeCell ref="B15:C19"/>
    <mergeCell ref="A20:A22"/>
    <mergeCell ref="B20:C22"/>
  </mergeCells>
  <pageMargins left="0.7" right="0.7" top="0.65" bottom="0.4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9"/>
  <sheetViews>
    <sheetView showGridLines="0" showRowColHeaders="0" zoomScale="125" zoomScaleNormal="125" zoomScalePageLayoutView="125" workbookViewId="0"/>
  </sheetViews>
  <sheetFormatPr baseColWidth="10" defaultColWidth="10.77734375" defaultRowHeight="15" x14ac:dyDescent="0.25"/>
  <cols>
    <col min="1" max="1" width="82.33203125" style="1" customWidth="1"/>
    <col min="2" max="16384" width="10.77734375" style="1"/>
  </cols>
  <sheetData>
    <row r="1" spans="1:1" ht="15.6" x14ac:dyDescent="0.25">
      <c r="A1" s="31" t="s">
        <v>83</v>
      </c>
    </row>
    <row r="3" spans="1:1" x14ac:dyDescent="0.25">
      <c r="A3" s="2" t="s">
        <v>109</v>
      </c>
    </row>
    <row r="5" spans="1:1" x14ac:dyDescent="0.25">
      <c r="A5" s="1" t="s">
        <v>46</v>
      </c>
    </row>
    <row r="7" spans="1:1" x14ac:dyDescent="0.25">
      <c r="A7" s="26" t="s">
        <v>102</v>
      </c>
    </row>
    <row r="8" spans="1:1" x14ac:dyDescent="0.25">
      <c r="A8" s="27" t="s">
        <v>103</v>
      </c>
    </row>
    <row r="10" spans="1:1" x14ac:dyDescent="0.25">
      <c r="A10" s="1" t="s">
        <v>47</v>
      </c>
    </row>
    <row r="11" spans="1:1" x14ac:dyDescent="0.25">
      <c r="A11" s="1" t="s">
        <v>48</v>
      </c>
    </row>
    <row r="13" spans="1:1" x14ac:dyDescent="0.25">
      <c r="A13" s="26" t="s">
        <v>104</v>
      </c>
    </row>
    <row r="14" spans="1:1" x14ac:dyDescent="0.25">
      <c r="A14" s="27" t="s">
        <v>61</v>
      </c>
    </row>
    <row r="16" spans="1:1" x14ac:dyDescent="0.25">
      <c r="A16" s="1" t="s">
        <v>62</v>
      </c>
    </row>
    <row r="17" spans="1:1" x14ac:dyDescent="0.25">
      <c r="A17" s="1" t="s">
        <v>49</v>
      </c>
    </row>
    <row r="19" spans="1:1" x14ac:dyDescent="0.25">
      <c r="A19" s="28" t="s">
        <v>105</v>
      </c>
    </row>
    <row r="21" spans="1:1" x14ac:dyDescent="0.25">
      <c r="A21" s="1" t="s">
        <v>50</v>
      </c>
    </row>
    <row r="23" spans="1:1" x14ac:dyDescent="0.25">
      <c r="A23" s="28" t="s">
        <v>106</v>
      </c>
    </row>
    <row r="25" spans="1:1" x14ac:dyDescent="0.25">
      <c r="A25" s="1" t="s">
        <v>51</v>
      </c>
    </row>
    <row r="27" spans="1:1" x14ac:dyDescent="0.25">
      <c r="A27" s="28" t="s">
        <v>107</v>
      </c>
    </row>
    <row r="29" spans="1:1" x14ac:dyDescent="0.25">
      <c r="A29" s="1" t="s">
        <v>108</v>
      </c>
    </row>
  </sheetData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9"/>
  <sheetViews>
    <sheetView showGridLines="0" showRowColHeaders="0" workbookViewId="0"/>
  </sheetViews>
  <sheetFormatPr baseColWidth="10" defaultColWidth="10.77734375" defaultRowHeight="15" x14ac:dyDescent="0.25"/>
  <cols>
    <col min="1" max="1" width="82.33203125" style="1" customWidth="1"/>
    <col min="2" max="16384" width="10.77734375" style="1"/>
  </cols>
  <sheetData>
    <row r="1" spans="1:2" ht="15.6" x14ac:dyDescent="0.25">
      <c r="A1" s="31" t="s">
        <v>87</v>
      </c>
    </row>
    <row r="3" spans="1:2" x14ac:dyDescent="0.25">
      <c r="A3" s="2" t="s">
        <v>109</v>
      </c>
    </row>
    <row r="5" spans="1:2" x14ac:dyDescent="0.25">
      <c r="A5" s="1" t="s">
        <v>46</v>
      </c>
    </row>
    <row r="7" spans="1:2" x14ac:dyDescent="0.25">
      <c r="A7" s="26" t="s">
        <v>102</v>
      </c>
      <c r="B7" s="2"/>
    </row>
    <row r="8" spans="1:2" x14ac:dyDescent="0.25">
      <c r="A8" s="27" t="s">
        <v>80</v>
      </c>
    </row>
    <row r="10" spans="1:2" x14ac:dyDescent="0.25">
      <c r="A10" s="1" t="s">
        <v>47</v>
      </c>
    </row>
    <row r="11" spans="1:2" x14ac:dyDescent="0.25">
      <c r="A11" s="1" t="s">
        <v>48</v>
      </c>
    </row>
    <row r="13" spans="1:2" x14ac:dyDescent="0.25">
      <c r="A13" s="26" t="s">
        <v>110</v>
      </c>
      <c r="B13" s="2"/>
    </row>
    <row r="14" spans="1:2" x14ac:dyDescent="0.25">
      <c r="A14" s="27" t="s">
        <v>81</v>
      </c>
    </row>
    <row r="16" spans="1:2" x14ac:dyDescent="0.25">
      <c r="A16" s="1" t="s">
        <v>62</v>
      </c>
    </row>
    <row r="17" spans="1:2" x14ac:dyDescent="0.25">
      <c r="A17" s="1" t="s">
        <v>49</v>
      </c>
    </row>
    <row r="19" spans="1:2" x14ac:dyDescent="0.25">
      <c r="A19" s="28" t="s">
        <v>111</v>
      </c>
      <c r="B19" s="2"/>
    </row>
    <row r="21" spans="1:2" x14ac:dyDescent="0.25">
      <c r="A21" s="1" t="s">
        <v>50</v>
      </c>
    </row>
    <row r="23" spans="1:2" x14ac:dyDescent="0.25">
      <c r="A23" s="28" t="s">
        <v>121</v>
      </c>
      <c r="B23" s="2"/>
    </row>
    <row r="25" spans="1:2" x14ac:dyDescent="0.25">
      <c r="A25" s="1" t="s">
        <v>51</v>
      </c>
    </row>
    <row r="27" spans="1:2" x14ac:dyDescent="0.25">
      <c r="A27" s="28" t="s">
        <v>112</v>
      </c>
      <c r="B27" s="2"/>
    </row>
    <row r="29" spans="1:2" x14ac:dyDescent="0.25">
      <c r="A29" s="1" t="s">
        <v>82</v>
      </c>
    </row>
  </sheetData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/>
  <dimension ref="A1:D19"/>
  <sheetViews>
    <sheetView showGridLines="0" showRowColHeaders="0" workbookViewId="0"/>
  </sheetViews>
  <sheetFormatPr baseColWidth="10" defaultColWidth="10.77734375" defaultRowHeight="19.5" customHeight="1" x14ac:dyDescent="0.25"/>
  <cols>
    <col min="1" max="1" width="4" style="7" customWidth="1"/>
    <col min="2" max="2" width="28.44140625" style="7" bestFit="1" customWidth="1"/>
    <col min="3" max="4" width="26.109375" style="7" customWidth="1"/>
    <col min="5" max="16384" width="10.77734375" style="7"/>
  </cols>
  <sheetData>
    <row r="1" spans="1:4" ht="19.5" customHeight="1" x14ac:dyDescent="0.3">
      <c r="A1" s="32" t="s">
        <v>113</v>
      </c>
    </row>
    <row r="3" spans="1:4" ht="19.5" customHeight="1" x14ac:dyDescent="0.25">
      <c r="A3" s="2" t="s">
        <v>84</v>
      </c>
    </row>
    <row r="4" spans="1:4" ht="19.5" customHeight="1" x14ac:dyDescent="0.25">
      <c r="A4" s="1" t="s">
        <v>85</v>
      </c>
      <c r="D4" s="8"/>
    </row>
    <row r="5" spans="1:4" ht="19.5" customHeight="1" x14ac:dyDescent="0.25">
      <c r="A5" s="1" t="s">
        <v>15</v>
      </c>
    </row>
    <row r="6" spans="1:4" ht="19.5" customHeight="1" x14ac:dyDescent="0.25">
      <c r="A6" s="2" t="s">
        <v>114</v>
      </c>
    </row>
    <row r="7" spans="1:4" ht="19.5" customHeight="1" x14ac:dyDescent="0.25">
      <c r="A7" s="1" t="s">
        <v>115</v>
      </c>
    </row>
    <row r="8" spans="1:4" ht="19.5" customHeight="1" x14ac:dyDescent="0.25">
      <c r="A8" s="1" t="s">
        <v>63</v>
      </c>
    </row>
    <row r="9" spans="1:4" ht="19.5" customHeight="1" x14ac:dyDescent="0.3">
      <c r="C9" s="29" t="s">
        <v>16</v>
      </c>
      <c r="D9" s="29" t="s">
        <v>17</v>
      </c>
    </row>
    <row r="10" spans="1:4" ht="19.5" customHeight="1" x14ac:dyDescent="0.3">
      <c r="C10" s="30" t="s">
        <v>14</v>
      </c>
      <c r="D10" s="30" t="s">
        <v>18</v>
      </c>
    </row>
    <row r="11" spans="1:4" ht="19.5" customHeight="1" x14ac:dyDescent="0.25">
      <c r="A11" s="35"/>
      <c r="B11" s="10" t="s">
        <v>0</v>
      </c>
      <c r="C11" s="11">
        <v>5.78</v>
      </c>
      <c r="D11" s="11">
        <v>7.79</v>
      </c>
    </row>
    <row r="12" spans="1:4" ht="19.5" customHeight="1" x14ac:dyDescent="0.25">
      <c r="A12" s="36" t="s">
        <v>1</v>
      </c>
      <c r="B12" s="10" t="s">
        <v>3</v>
      </c>
      <c r="C12" s="11">
        <f>C11/100*10</f>
        <v>0.57800000000000007</v>
      </c>
      <c r="D12" s="11">
        <f>D11/100*30</f>
        <v>2.3369999999999997</v>
      </c>
    </row>
    <row r="13" spans="1:4" ht="19.5" customHeight="1" x14ac:dyDescent="0.25">
      <c r="A13" s="36"/>
      <c r="B13" s="18" t="s">
        <v>5</v>
      </c>
      <c r="C13" s="19">
        <f>C11-C12</f>
        <v>5.202</v>
      </c>
      <c r="D13" s="19">
        <f>D11-D12</f>
        <v>5.4530000000000003</v>
      </c>
    </row>
    <row r="14" spans="1:4" ht="19.5" customHeight="1" x14ac:dyDescent="0.25">
      <c r="A14" s="36" t="s">
        <v>1</v>
      </c>
      <c r="B14" s="10" t="s">
        <v>4</v>
      </c>
      <c r="C14" s="11">
        <f>C13/100*3</f>
        <v>0.15605999999999998</v>
      </c>
      <c r="D14" s="11">
        <f>D13/100*2</f>
        <v>0.10906</v>
      </c>
    </row>
    <row r="15" spans="1:4" ht="19.5" customHeight="1" x14ac:dyDescent="0.25">
      <c r="A15" s="36"/>
      <c r="B15" s="18" t="s">
        <v>6</v>
      </c>
      <c r="C15" s="19">
        <f>C13-C14</f>
        <v>5.0459399999999999</v>
      </c>
      <c r="D15" s="19">
        <f>D13-D14</f>
        <v>5.3439399999999999</v>
      </c>
    </row>
    <row r="16" spans="1:4" ht="19.5" customHeight="1" x14ac:dyDescent="0.25">
      <c r="A16" s="36" t="s">
        <v>2</v>
      </c>
      <c r="B16" s="10" t="s">
        <v>7</v>
      </c>
      <c r="C16" s="11">
        <f>12/60</f>
        <v>0.2</v>
      </c>
      <c r="D16" s="11">
        <v>0</v>
      </c>
    </row>
    <row r="17" spans="2:4" ht="19.5" customHeight="1" x14ac:dyDescent="0.3">
      <c r="B17" s="12" t="s">
        <v>8</v>
      </c>
      <c r="C17" s="13">
        <f>C15+C16</f>
        <v>5.24594</v>
      </c>
      <c r="D17" s="13">
        <f>D15+D16</f>
        <v>5.3439399999999999</v>
      </c>
    </row>
    <row r="19" spans="2:4" ht="19.5" customHeight="1" x14ac:dyDescent="0.25">
      <c r="B19" s="37" t="s">
        <v>116</v>
      </c>
    </row>
  </sheetData>
  <pageMargins left="0.7" right="0.7" top="0.78740157499999996" bottom="0.78740157499999996" header="0.3" footer="0.3"/>
  <pageSetup paperSize="9" orientation="portrait"/>
  <ignoredErrors>
    <ignoredError sqref="C14:D1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F39"/>
  <sheetViews>
    <sheetView showGridLines="0" showRowColHeaders="0" zoomScale="110" zoomScaleNormal="110" zoomScalePageLayoutView="150" workbookViewId="0">
      <selection activeCell="F28" sqref="F28"/>
    </sheetView>
  </sheetViews>
  <sheetFormatPr baseColWidth="10" defaultColWidth="10.77734375" defaultRowHeight="19.5" customHeight="1" x14ac:dyDescent="0.25"/>
  <cols>
    <col min="1" max="1" width="15.6640625" style="1" customWidth="1"/>
    <col min="2" max="2" width="12.33203125" style="1" customWidth="1"/>
    <col min="3" max="3" width="23" style="1" customWidth="1"/>
    <col min="4" max="4" width="35.6640625" style="1" customWidth="1"/>
    <col min="5" max="10" width="10.77734375" style="1"/>
    <col min="11" max="11" width="14" style="1" customWidth="1"/>
    <col min="12" max="16384" width="10.77734375" style="1"/>
  </cols>
  <sheetData>
    <row r="1" spans="1:6" ht="19.5" customHeight="1" x14ac:dyDescent="0.3">
      <c r="D1" s="5" t="s">
        <v>22</v>
      </c>
      <c r="F1" s="34" t="s">
        <v>52</v>
      </c>
    </row>
    <row r="2" spans="1:6" ht="19.5" customHeight="1" x14ac:dyDescent="0.25">
      <c r="D2" s="6" t="s">
        <v>23</v>
      </c>
      <c r="F2" s="38" t="s">
        <v>56</v>
      </c>
    </row>
    <row r="3" spans="1:6" ht="19.5" customHeight="1" x14ac:dyDescent="0.25">
      <c r="D3" s="6" t="s">
        <v>25</v>
      </c>
      <c r="F3" s="38" t="s">
        <v>53</v>
      </c>
    </row>
    <row r="4" spans="1:6" ht="19.5" customHeight="1" x14ac:dyDescent="0.25">
      <c r="D4" s="6" t="s">
        <v>24</v>
      </c>
      <c r="F4" s="39" t="s">
        <v>54</v>
      </c>
    </row>
    <row r="5" spans="1:6" ht="19.5" customHeight="1" x14ac:dyDescent="0.25">
      <c r="F5" s="39"/>
    </row>
    <row r="6" spans="1:6" ht="19.5" customHeight="1" x14ac:dyDescent="0.25">
      <c r="F6" s="38" t="s">
        <v>135</v>
      </c>
    </row>
    <row r="7" spans="1:6" ht="19.5" customHeight="1" x14ac:dyDescent="0.25">
      <c r="A7" s="14" t="s">
        <v>14</v>
      </c>
      <c r="B7" s="14"/>
    </row>
    <row r="8" spans="1:6" ht="19.5" customHeight="1" x14ac:dyDescent="0.25">
      <c r="A8" s="14" t="s">
        <v>26</v>
      </c>
      <c r="B8" s="14"/>
      <c r="D8" s="33"/>
    </row>
    <row r="9" spans="1:6" ht="19.5" customHeight="1" x14ac:dyDescent="0.25">
      <c r="A9" s="14" t="s">
        <v>27</v>
      </c>
      <c r="B9" s="14"/>
    </row>
    <row r="10" spans="1:6" ht="19.5" customHeight="1" x14ac:dyDescent="0.25">
      <c r="A10" s="14"/>
      <c r="B10" s="14"/>
    </row>
    <row r="13" spans="1:6" ht="19.5" customHeight="1" x14ac:dyDescent="0.25">
      <c r="C13" s="1" t="s">
        <v>134</v>
      </c>
      <c r="D13" s="1" t="s">
        <v>19</v>
      </c>
    </row>
    <row r="14" spans="1:6" ht="19.5" customHeight="1" x14ac:dyDescent="0.25">
      <c r="C14" s="1" t="s">
        <v>20</v>
      </c>
      <c r="D14" s="4">
        <f ca="1">TODAY()</f>
        <v>43811</v>
      </c>
    </row>
    <row r="16" spans="1:6" ht="19.5" customHeight="1" x14ac:dyDescent="0.3">
      <c r="A16" s="3" t="s">
        <v>9</v>
      </c>
    </row>
    <row r="19" spans="1:4" ht="19.5" customHeight="1" x14ac:dyDescent="0.25">
      <c r="A19" s="1" t="s">
        <v>28</v>
      </c>
      <c r="B19" s="15" t="s">
        <v>29</v>
      </c>
      <c r="C19" s="15"/>
    </row>
    <row r="21" spans="1:4" ht="19.5" customHeight="1" x14ac:dyDescent="0.25">
      <c r="A21" s="1" t="s">
        <v>10</v>
      </c>
      <c r="B21" s="16" t="s">
        <v>55</v>
      </c>
      <c r="C21" s="16"/>
    </row>
    <row r="23" spans="1:4" ht="19.5" customHeight="1" x14ac:dyDescent="0.25">
      <c r="A23" s="1" t="s">
        <v>30</v>
      </c>
    </row>
    <row r="25" spans="1:4" ht="19.5" customHeight="1" x14ac:dyDescent="0.25">
      <c r="A25" s="17" t="s">
        <v>31</v>
      </c>
      <c r="B25" s="16" t="s">
        <v>117</v>
      </c>
      <c r="C25" s="16"/>
      <c r="D25" s="16"/>
    </row>
    <row r="26" spans="1:4" s="56" customFormat="1" ht="19.5" customHeight="1" x14ac:dyDescent="0.25">
      <c r="A26" s="55" t="s">
        <v>86</v>
      </c>
      <c r="B26" s="16" t="s">
        <v>118</v>
      </c>
      <c r="C26" s="16"/>
      <c r="D26" s="16"/>
    </row>
    <row r="28" spans="1:4" ht="19.5" customHeight="1" x14ac:dyDescent="0.25">
      <c r="A28" s="1" t="s">
        <v>11</v>
      </c>
      <c r="C28" s="16" t="s">
        <v>32</v>
      </c>
      <c r="D28" s="1" t="s">
        <v>13</v>
      </c>
    </row>
    <row r="30" spans="1:4" ht="19.5" customHeight="1" x14ac:dyDescent="0.25">
      <c r="A30" s="1" t="s">
        <v>34</v>
      </c>
      <c r="D30" s="9"/>
    </row>
    <row r="31" spans="1:4" ht="19.5" customHeight="1" x14ac:dyDescent="0.25">
      <c r="A31" s="16" t="s">
        <v>119</v>
      </c>
      <c r="B31" s="16"/>
      <c r="C31" s="16"/>
      <c r="D31" s="16"/>
    </row>
    <row r="33" spans="1:4" ht="19.5" customHeight="1" x14ac:dyDescent="0.25">
      <c r="A33" s="1" t="s">
        <v>33</v>
      </c>
      <c r="C33" s="16" t="s">
        <v>120</v>
      </c>
      <c r="D33" s="16"/>
    </row>
    <row r="35" spans="1:4" ht="19.5" customHeight="1" x14ac:dyDescent="0.25">
      <c r="A35" s="1" t="s">
        <v>12</v>
      </c>
    </row>
    <row r="36" spans="1:4" ht="10.5" customHeight="1" x14ac:dyDescent="0.25"/>
    <row r="37" spans="1:4" ht="19.5" customHeight="1" x14ac:dyDescent="0.25">
      <c r="A37" s="1" t="s">
        <v>21</v>
      </c>
    </row>
    <row r="38" spans="1:4" ht="33" customHeight="1" x14ac:dyDescent="0.25"/>
    <row r="39" spans="1:4" ht="19.5" customHeight="1" x14ac:dyDescent="0.25">
      <c r="A39" s="1" t="s">
        <v>19</v>
      </c>
    </row>
  </sheetData>
  <pageMargins left="0.7" right="0.7" top="0.78740157499999996" bottom="0.27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 altText="Empfänger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2</xdr:col>
                    <xdr:colOff>594360</xdr:colOff>
                    <xdr:row>10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Ausgangssituation</vt:lpstr>
      <vt:lpstr>Angebot Rosenstoffe</vt:lpstr>
      <vt:lpstr>Angebot Traumwolle</vt:lpstr>
      <vt:lpstr>Lösung Aufgabe 1 </vt:lpstr>
      <vt:lpstr>Lösung Aufgabe 2a</vt:lpstr>
      <vt:lpstr>Lösung Aufgabe 2b</vt:lpstr>
      <vt:lpstr>Lösung Aufgabe 3 - Kalkulation</vt:lpstr>
      <vt:lpstr>Lösung Aufgabe 4 - Bestellung</vt:lpstr>
      <vt:lpstr>'Lösung Aufgabe 4 - Bestellung'!Druckbereich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Wilhelm</dc:creator>
  <cp:lastModifiedBy>Carla Carnevale</cp:lastModifiedBy>
  <cp:lastPrinted>2019-09-18T14:32:07Z</cp:lastPrinted>
  <dcterms:created xsi:type="dcterms:W3CDTF">2018-12-26T22:33:20Z</dcterms:created>
  <dcterms:modified xsi:type="dcterms:W3CDTF">2019-12-12T08:50:34Z</dcterms:modified>
</cp:coreProperties>
</file>